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営業局\営業局共用(アクセス制限あり)\SAS（枠ファインダ）\SAS必要文章\"/>
    </mc:Choice>
  </mc:AlternateContent>
  <bookViews>
    <workbookView xWindow="0" yWindow="0" windowWidth="25350" windowHeight="10995"/>
  </bookViews>
  <sheets>
    <sheet name="Sheet1" sheetId="1" r:id="rId1"/>
  </sheets>
  <definedNames>
    <definedName name="_xlnm.Print_Area" localSheetId="0">Sheet1!$B$1:$Q$30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1" i="1"/>
  <c r="M13" i="1"/>
  <c r="E40" i="1"/>
  <c r="G40" i="1" s="1"/>
  <c r="K13" i="1" s="1"/>
  <c r="E39" i="1"/>
  <c r="M12" i="1" s="1"/>
  <c r="E38" i="1"/>
  <c r="G38" i="1" s="1"/>
  <c r="K12" i="1" s="1"/>
  <c r="E37" i="1"/>
  <c r="M11" i="1" s="1"/>
  <c r="E36" i="1"/>
  <c r="G36" i="1" s="1"/>
  <c r="K11" i="1" s="1"/>
  <c r="E35" i="1"/>
  <c r="G35" i="1" s="1"/>
  <c r="N10" i="1" s="1"/>
  <c r="G39" i="1" l="1"/>
  <c r="N12" i="1" s="1"/>
  <c r="N13" i="1" s="1"/>
  <c r="J13" i="1"/>
  <c r="G37" i="1"/>
  <c r="N11" i="1" s="1"/>
  <c r="J11" i="1"/>
  <c r="J12" i="1"/>
  <c r="M10" i="1"/>
  <c r="O1" i="1" l="1"/>
</calcChain>
</file>

<file path=xl/sharedStrings.xml><?xml version="1.0" encoding="utf-8"?>
<sst xmlns="http://schemas.openxmlformats.org/spreadsheetml/2006/main" count="46" uniqueCount="36">
  <si>
    <t>キャンセル料早見表</t>
    <rPh sb="5" eb="6">
      <t>リョウ</t>
    </rPh>
    <rPh sb="6" eb="9">
      <t>ハヤミヒョウ</t>
    </rPh>
    <phoneticPr fontId="1"/>
  </si>
  <si>
    <t>該当放送日</t>
    <rPh sb="0" eb="2">
      <t>ガイトウ</t>
    </rPh>
    <rPh sb="2" eb="4">
      <t>ホウソウ</t>
    </rPh>
    <rPh sb="4" eb="5">
      <t>ビ</t>
    </rPh>
    <phoneticPr fontId="1"/>
  </si>
  <si>
    <t>円</t>
    <rPh sb="0" eb="1">
      <t>エン</t>
    </rPh>
    <phoneticPr fontId="1"/>
  </si>
  <si>
    <t>↓入力</t>
    <rPh sb="1" eb="3">
      <t>ニュウリョク</t>
    </rPh>
    <phoneticPr fontId="1"/>
  </si>
  <si>
    <t>■キャンセル規定</t>
    <rPh sb="6" eb="8">
      <t>キテイ</t>
    </rPh>
    <phoneticPr fontId="1"/>
  </si>
  <si>
    <t>～28日前</t>
    <rPh sb="3" eb="4">
      <t>ニチ</t>
    </rPh>
    <rPh sb="4" eb="5">
      <t>マエ</t>
    </rPh>
    <phoneticPr fontId="1"/>
  </si>
  <si>
    <t>無料</t>
    <rPh sb="0" eb="2">
      <t>ムリョウ</t>
    </rPh>
    <phoneticPr fontId="1"/>
  </si>
  <si>
    <t>27日～21日前</t>
    <rPh sb="2" eb="3">
      <t>ニチ</t>
    </rPh>
    <rPh sb="6" eb="7">
      <t>ニチ</t>
    </rPh>
    <rPh sb="7" eb="8">
      <t>マエ</t>
    </rPh>
    <phoneticPr fontId="1"/>
  </si>
  <si>
    <t>20日～14日前</t>
    <rPh sb="2" eb="3">
      <t>ニチ</t>
    </rPh>
    <rPh sb="6" eb="7">
      <t>ニチ</t>
    </rPh>
    <rPh sb="7" eb="8">
      <t>マエ</t>
    </rPh>
    <phoneticPr fontId="1"/>
  </si>
  <si>
    <t>13日前～OA日</t>
    <rPh sb="2" eb="3">
      <t>ニチ</t>
    </rPh>
    <rPh sb="3" eb="4">
      <t>マエ</t>
    </rPh>
    <rPh sb="7" eb="8">
      <t>ヒ</t>
    </rPh>
    <phoneticPr fontId="1"/>
  </si>
  <si>
    <t>～</t>
    <phoneticPr fontId="1"/>
  </si>
  <si>
    <t>キャンセル依頼日</t>
    <rPh sb="5" eb="8">
      <t>イライビ</t>
    </rPh>
    <phoneticPr fontId="1"/>
  </si>
  <si>
    <t>キャンセル金額</t>
    <rPh sb="5" eb="7">
      <t>キンガク</t>
    </rPh>
    <phoneticPr fontId="1"/>
  </si>
  <si>
    <t>自動計算</t>
    <rPh sb="0" eb="2">
      <t>ジドウ</t>
    </rPh>
    <rPh sb="2" eb="4">
      <t>ケイサン</t>
    </rPh>
    <phoneticPr fontId="1"/>
  </si>
  <si>
    <t>28日前</t>
    <rPh sb="2" eb="3">
      <t>ニチ</t>
    </rPh>
    <rPh sb="3" eb="4">
      <t>マエ</t>
    </rPh>
    <phoneticPr fontId="1"/>
  </si>
  <si>
    <t>27日前</t>
    <rPh sb="2" eb="3">
      <t>ニチ</t>
    </rPh>
    <rPh sb="3" eb="4">
      <t>マエ</t>
    </rPh>
    <phoneticPr fontId="1"/>
  </si>
  <si>
    <t>21日前</t>
    <rPh sb="2" eb="3">
      <t>ニチ</t>
    </rPh>
    <rPh sb="3" eb="4">
      <t>マエ</t>
    </rPh>
    <phoneticPr fontId="1"/>
  </si>
  <si>
    <t>20日前</t>
    <rPh sb="2" eb="3">
      <t>ニチ</t>
    </rPh>
    <rPh sb="3" eb="4">
      <t>マエ</t>
    </rPh>
    <phoneticPr fontId="1"/>
  </si>
  <si>
    <t>14日前</t>
    <rPh sb="2" eb="3">
      <t>ニチ</t>
    </rPh>
    <rPh sb="3" eb="4">
      <t>マエ</t>
    </rPh>
    <phoneticPr fontId="1"/>
  </si>
  <si>
    <t>13日前</t>
    <rPh sb="2" eb="3">
      <t>ニチ</t>
    </rPh>
    <rPh sb="3" eb="4">
      <t>マエ</t>
    </rPh>
    <phoneticPr fontId="1"/>
  </si>
  <si>
    <t>キャンセル不可</t>
    <rPh sb="5" eb="7">
      <t>フカ</t>
    </rPh>
    <phoneticPr fontId="1"/>
  </si>
  <si>
    <r>
      <rPr>
        <sz val="10"/>
        <color theme="1"/>
        <rFont val="ＭＳ Ｐゴシック"/>
        <family val="3"/>
        <charset val="128"/>
      </rPr>
      <t>該当枠料金の</t>
    </r>
    <r>
      <rPr>
        <sz val="11"/>
        <color theme="1"/>
        <rFont val="HGS創英角ｺﾞｼｯｸUB"/>
        <family val="3"/>
        <charset val="128"/>
      </rPr>
      <t>25％</t>
    </r>
    <rPh sb="0" eb="2">
      <t>ガイトウ</t>
    </rPh>
    <rPh sb="2" eb="3">
      <t>ワク</t>
    </rPh>
    <rPh sb="3" eb="5">
      <t>リョウキン</t>
    </rPh>
    <phoneticPr fontId="1"/>
  </si>
  <si>
    <r>
      <rPr>
        <sz val="10"/>
        <color theme="1"/>
        <rFont val="ＭＳ Ｐゴシック"/>
        <family val="3"/>
        <charset val="128"/>
      </rPr>
      <t>該当枠料金の</t>
    </r>
    <r>
      <rPr>
        <sz val="11"/>
        <color theme="1"/>
        <rFont val="HGS創英角ｺﾞｼｯｸUB"/>
        <family val="3"/>
        <charset val="128"/>
      </rPr>
      <t>50％</t>
    </r>
    <rPh sb="0" eb="2">
      <t>ガイトウ</t>
    </rPh>
    <rPh sb="2" eb="3">
      <t>ワク</t>
    </rPh>
    <rPh sb="3" eb="5">
      <t>リョウキン</t>
    </rPh>
    <phoneticPr fontId="1"/>
  </si>
  <si>
    <t>■キャンセル料が発生する期間（日数）、キャンセル料率については、上記の表の通りとします。</t>
    <rPh sb="6" eb="7">
      <t>リョウ</t>
    </rPh>
    <rPh sb="8" eb="10">
      <t>ハッセイ</t>
    </rPh>
    <rPh sb="12" eb="14">
      <t>キカン</t>
    </rPh>
    <rPh sb="15" eb="17">
      <t>ニッスウ</t>
    </rPh>
    <rPh sb="24" eb="25">
      <t>リョウ</t>
    </rPh>
    <rPh sb="25" eb="26">
      <t>リツ</t>
    </rPh>
    <rPh sb="32" eb="34">
      <t>ジョウキ</t>
    </rPh>
    <rPh sb="35" eb="36">
      <t>ヒョウ</t>
    </rPh>
    <rPh sb="37" eb="38">
      <t>トオ</t>
    </rPh>
    <phoneticPr fontId="1"/>
  </si>
  <si>
    <t>　 期間は、放送日を起点として算出するものとし、放送前日を１日前とします。</t>
    <rPh sb="2" eb="4">
      <t>キカン</t>
    </rPh>
    <rPh sb="6" eb="8">
      <t>ホウソウ</t>
    </rPh>
    <rPh sb="8" eb="9">
      <t>ビ</t>
    </rPh>
    <rPh sb="10" eb="12">
      <t>キテン</t>
    </rPh>
    <rPh sb="15" eb="17">
      <t>サンシュツ</t>
    </rPh>
    <rPh sb="24" eb="26">
      <t>ホウソウ</t>
    </rPh>
    <rPh sb="26" eb="28">
      <t>ゼンジツ</t>
    </rPh>
    <rPh sb="30" eb="32">
      <t>ニチマエ</t>
    </rPh>
    <phoneticPr fontId="1"/>
  </si>
  <si>
    <t>■日数管理は、営業日ではなく、あくまでも実際の日数で計算し、基準は日本時間の０時をもって日数管理を行います。</t>
    <rPh sb="1" eb="3">
      <t>ニッスウ</t>
    </rPh>
    <rPh sb="3" eb="5">
      <t>カンリ</t>
    </rPh>
    <rPh sb="7" eb="10">
      <t>エイギョウビ</t>
    </rPh>
    <rPh sb="20" eb="22">
      <t>ジッサイ</t>
    </rPh>
    <rPh sb="23" eb="25">
      <t>ニッスウ</t>
    </rPh>
    <rPh sb="26" eb="28">
      <t>ケイサン</t>
    </rPh>
    <rPh sb="30" eb="32">
      <t>キジュン</t>
    </rPh>
    <rPh sb="33" eb="35">
      <t>ニッポン</t>
    </rPh>
    <rPh sb="35" eb="37">
      <t>ジカン</t>
    </rPh>
    <rPh sb="39" eb="40">
      <t>ジ</t>
    </rPh>
    <rPh sb="44" eb="46">
      <t>ニッスウ</t>
    </rPh>
    <rPh sb="46" eb="48">
      <t>カンリ</t>
    </rPh>
    <rPh sb="49" eb="50">
      <t>オコナ</t>
    </rPh>
    <phoneticPr fontId="1"/>
  </si>
  <si>
    <t>■キャンセルを希望される場合は、「枠ファインダ」よりキャンセル申込みをしてください。</t>
    <rPh sb="7" eb="9">
      <t>キボウ</t>
    </rPh>
    <rPh sb="12" eb="14">
      <t>バアイ</t>
    </rPh>
    <rPh sb="17" eb="18">
      <t>ワク</t>
    </rPh>
    <rPh sb="31" eb="33">
      <t>モウシコ</t>
    </rPh>
    <phoneticPr fontId="1"/>
  </si>
  <si>
    <t>■キャンセル料については、キャンセル申込みされた日付にて判定をいたします。</t>
    <rPh sb="6" eb="7">
      <t>リョウ</t>
    </rPh>
    <rPh sb="18" eb="20">
      <t>モウシコ</t>
    </rPh>
    <rPh sb="24" eb="26">
      <t>ヒヅケ</t>
    </rPh>
    <rPh sb="28" eb="30">
      <t>ハンテイ</t>
    </rPh>
    <phoneticPr fontId="1"/>
  </si>
  <si>
    <t>■キャンセルされたＣＭ枠は、本商品のセールス期間中であれば弊社はリセールスを行うことができます。</t>
    <rPh sb="11" eb="12">
      <t>ワク</t>
    </rPh>
    <rPh sb="14" eb="15">
      <t>ホン</t>
    </rPh>
    <rPh sb="15" eb="17">
      <t>ショウヒン</t>
    </rPh>
    <rPh sb="22" eb="25">
      <t>キカンチュウ</t>
    </rPh>
    <rPh sb="29" eb="31">
      <t>ヘイシャ</t>
    </rPh>
    <rPh sb="38" eb="39">
      <t>オコナ</t>
    </rPh>
    <phoneticPr fontId="1"/>
  </si>
  <si>
    <t>■キャンセル不可の場合のＣＭ素材については、弊社が対応可能と判断した場合に限り、別のＣＭ素材の指定、もしくは、ＡＣ素材の指定のいずれか一つを選んでいただきます。</t>
    <rPh sb="6" eb="8">
      <t>フカ</t>
    </rPh>
    <rPh sb="9" eb="11">
      <t>バアイ</t>
    </rPh>
    <rPh sb="14" eb="16">
      <t>ソザイ</t>
    </rPh>
    <rPh sb="22" eb="24">
      <t>ヘイシャ</t>
    </rPh>
    <rPh sb="25" eb="27">
      <t>タイオウ</t>
    </rPh>
    <rPh sb="27" eb="29">
      <t>カノウ</t>
    </rPh>
    <rPh sb="30" eb="32">
      <t>ハンダン</t>
    </rPh>
    <rPh sb="34" eb="36">
      <t>バアイ</t>
    </rPh>
    <rPh sb="37" eb="38">
      <t>カギ</t>
    </rPh>
    <rPh sb="40" eb="41">
      <t>ベツ</t>
    </rPh>
    <rPh sb="44" eb="46">
      <t>ソザイ</t>
    </rPh>
    <rPh sb="47" eb="49">
      <t>シテイ</t>
    </rPh>
    <rPh sb="57" eb="59">
      <t>ソザイ</t>
    </rPh>
    <rPh sb="60" eb="62">
      <t>シテイ</t>
    </rPh>
    <rPh sb="67" eb="68">
      <t>ヒト</t>
    </rPh>
    <rPh sb="70" eb="71">
      <t>エラ</t>
    </rPh>
    <phoneticPr fontId="1"/>
  </si>
  <si>
    <t>　 なお、スポンサーの変更には応じられません。</t>
    <rPh sb="11" eb="13">
      <t>ヘンコウ</t>
    </rPh>
    <rPh sb="15" eb="16">
      <t>オウ</t>
    </rPh>
    <phoneticPr fontId="1"/>
  </si>
  <si>
    <t>■キャンセル料は、消費税不課税となります。</t>
    <rPh sb="6" eb="7">
      <t>リョウ</t>
    </rPh>
    <rPh sb="9" eb="12">
      <t>ショウヒゼイ</t>
    </rPh>
    <rPh sb="12" eb="15">
      <t>フカゼイ</t>
    </rPh>
    <phoneticPr fontId="1"/>
  </si>
  <si>
    <t>■キャンセル料の算出方法は、該当枠料金に、上記の表のキャンセル料率を掛けて算出するものとします。算出の結果、生じた１円未満の端数は、四捨五入するものといたします。</t>
    <rPh sb="6" eb="7">
      <t>リョウ</t>
    </rPh>
    <rPh sb="8" eb="10">
      <t>サンシュツ</t>
    </rPh>
    <rPh sb="10" eb="12">
      <t>ホウホウ</t>
    </rPh>
    <rPh sb="14" eb="16">
      <t>ガイトウ</t>
    </rPh>
    <rPh sb="16" eb="17">
      <t>ワク</t>
    </rPh>
    <rPh sb="17" eb="19">
      <t>リョウキン</t>
    </rPh>
    <rPh sb="21" eb="23">
      <t>ジョウキ</t>
    </rPh>
    <rPh sb="24" eb="25">
      <t>ヒョウ</t>
    </rPh>
    <rPh sb="31" eb="32">
      <t>リョウ</t>
    </rPh>
    <rPh sb="32" eb="33">
      <t>リツ</t>
    </rPh>
    <rPh sb="34" eb="35">
      <t>カ</t>
    </rPh>
    <rPh sb="37" eb="39">
      <t>サンシュツ</t>
    </rPh>
    <rPh sb="48" eb="50">
      <t>サンシュツ</t>
    </rPh>
    <rPh sb="51" eb="53">
      <t>ケッカ</t>
    </rPh>
    <rPh sb="54" eb="55">
      <t>ショウ</t>
    </rPh>
    <rPh sb="58" eb="59">
      <t>エン</t>
    </rPh>
    <rPh sb="59" eb="61">
      <t>ミマン</t>
    </rPh>
    <rPh sb="62" eb="64">
      <t>ハスウ</t>
    </rPh>
    <rPh sb="66" eb="70">
      <t>シシャゴニュウ</t>
    </rPh>
    <phoneticPr fontId="1"/>
  </si>
  <si>
    <t>■発生したキャンセル料については、料金を算出した後に、別途、広告会社様宛てに請求書を送付いたします。</t>
    <rPh sb="1" eb="3">
      <t>ハッセイ</t>
    </rPh>
    <rPh sb="10" eb="11">
      <t>リョウ</t>
    </rPh>
    <rPh sb="17" eb="19">
      <t>リョウキン</t>
    </rPh>
    <rPh sb="20" eb="22">
      <t>サンシュツ</t>
    </rPh>
    <rPh sb="24" eb="25">
      <t>アト</t>
    </rPh>
    <rPh sb="27" eb="29">
      <t>ベット</t>
    </rPh>
    <rPh sb="30" eb="32">
      <t>コウコク</t>
    </rPh>
    <rPh sb="32" eb="34">
      <t>カイシャ</t>
    </rPh>
    <rPh sb="34" eb="35">
      <t>サマ</t>
    </rPh>
    <rPh sb="35" eb="36">
      <t>ア</t>
    </rPh>
    <rPh sb="38" eb="41">
      <t>セイキュウショ</t>
    </rPh>
    <rPh sb="42" eb="44">
      <t>ソウフ</t>
    </rPh>
    <phoneticPr fontId="1"/>
  </si>
  <si>
    <t>■キャンセル規定を変更する場合は、「ＨＴＶセールスインフォメーション」上で、ご連絡いたします。</t>
    <rPh sb="6" eb="8">
      <t>キテイ</t>
    </rPh>
    <rPh sb="9" eb="11">
      <t>ヘンコウ</t>
    </rPh>
    <rPh sb="13" eb="15">
      <t>バアイ</t>
    </rPh>
    <rPh sb="35" eb="36">
      <t>ジョウ</t>
    </rPh>
    <rPh sb="39" eb="41">
      <t>レンラク</t>
    </rPh>
    <phoneticPr fontId="1"/>
  </si>
  <si>
    <t>13日前～放送日</t>
    <rPh sb="2" eb="3">
      <t>ニチ</t>
    </rPh>
    <rPh sb="3" eb="4">
      <t>マエ</t>
    </rPh>
    <rPh sb="5" eb="7">
      <t>ホウソウ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</si>
</sst>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11"/>
      <color theme="0"/>
      <name val="HGS創英角ｺﾞｼｯｸUB"/>
      <family val="3"/>
      <charset val="128"/>
    </font>
    <font>
      <sz val="24"/>
      <color theme="0"/>
      <name val="HGS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sz val="9"/>
      <color theme="0" tint="-0.249977111117893"/>
      <name val="ＭＳ Ｐゴシック"/>
      <family val="3"/>
      <charset val="128"/>
    </font>
    <font>
      <sz val="12"/>
      <color rgb="FFFF0000"/>
      <name val="HGS創英角ｺﾞｼｯｸUB"/>
      <family val="3"/>
      <charset val="128"/>
    </font>
    <font>
      <sz val="11"/>
      <color rgb="FF0000FF"/>
      <name val="HGS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5" fillId="2" borderId="4" xfId="0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4" fontId="5" fillId="2" borderId="28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4" fontId="10" fillId="2" borderId="13" xfId="0" applyNumberFormat="1" applyFont="1" applyFill="1" applyBorder="1" applyAlignment="1">
      <alignment horizontal="center" vertical="center"/>
    </xf>
    <xf numFmtId="14" fontId="10" fillId="2" borderId="15" xfId="0" applyNumberFormat="1" applyFont="1" applyFill="1" applyBorder="1" applyAlignment="1">
      <alignment horizontal="center" vertical="center"/>
    </xf>
    <xf numFmtId="176" fontId="10" fillId="2" borderId="13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 shrinkToFit="1"/>
    </xf>
    <xf numFmtId="0" fontId="11" fillId="5" borderId="2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  <color rgb="FFCC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"/>
  <sheetViews>
    <sheetView tabSelected="1" view="pageBreakPreview" zoomScaleNormal="100" zoomScaleSheetLayoutView="100" workbookViewId="0">
      <selection activeCell="C13" sqref="C13:D13"/>
    </sheetView>
  </sheetViews>
  <sheetFormatPr defaultRowHeight="13.5" x14ac:dyDescent="0.4"/>
  <cols>
    <col min="1" max="1" width="4.625" style="1" customWidth="1"/>
    <col min="2" max="2" width="5.625" style="1" customWidth="1"/>
    <col min="3" max="4" width="7.125" style="1" customWidth="1"/>
    <col min="5" max="6" width="8.625" style="1" customWidth="1"/>
    <col min="7" max="7" width="5.625" style="1" customWidth="1"/>
    <col min="8" max="9" width="6.625" style="1" customWidth="1"/>
    <col min="10" max="10" width="10.625" style="1" customWidth="1"/>
    <col min="11" max="12" width="4.125" style="1" customWidth="1"/>
    <col min="13" max="13" width="10.625" style="1" customWidth="1"/>
    <col min="14" max="14" width="3.625" style="1" customWidth="1"/>
    <col min="15" max="16" width="8.625" style="1" customWidth="1"/>
    <col min="17" max="16384" width="9" style="1"/>
  </cols>
  <sheetData>
    <row r="1" spans="2:17" ht="19.5" customHeight="1" thickBot="1" x14ac:dyDescent="0.45">
      <c r="L1" s="5"/>
      <c r="M1" s="5"/>
      <c r="N1" s="5"/>
      <c r="O1" s="42">
        <f ca="1">TODAY()</f>
        <v>44308</v>
      </c>
      <c r="P1" s="42"/>
      <c r="Q1" s="42"/>
    </row>
    <row r="2" spans="2:17" ht="39.950000000000003" customHeight="1" thickTop="1" x14ac:dyDescent="0.4"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2:17" x14ac:dyDescent="0.4">
      <c r="B3" s="1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/>
    </row>
    <row r="4" spans="2:17" x14ac:dyDescent="0.4">
      <c r="B4" s="1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3"/>
    </row>
    <row r="5" spans="2:17" ht="14.25" thickBot="1" x14ac:dyDescent="0.45">
      <c r="B5" s="12"/>
      <c r="C5" s="3"/>
      <c r="D5" s="3"/>
      <c r="E5" s="26" t="s">
        <v>3</v>
      </c>
      <c r="F5" s="26"/>
      <c r="G5" s="3"/>
      <c r="H5" s="2"/>
      <c r="I5" s="2"/>
      <c r="J5" s="26" t="s">
        <v>3</v>
      </c>
      <c r="K5" s="26"/>
      <c r="L5" s="2"/>
      <c r="M5" s="2"/>
      <c r="N5" s="2"/>
      <c r="O5" s="2"/>
      <c r="P5" s="2"/>
      <c r="Q5" s="13"/>
    </row>
    <row r="6" spans="2:17" ht="21.95" customHeight="1" thickBot="1" x14ac:dyDescent="0.2">
      <c r="B6" s="12"/>
      <c r="C6" s="33" t="s">
        <v>1</v>
      </c>
      <c r="D6" s="34"/>
      <c r="E6" s="35">
        <v>44409</v>
      </c>
      <c r="F6" s="36"/>
      <c r="G6" s="3"/>
      <c r="H6" s="33" t="s">
        <v>1</v>
      </c>
      <c r="I6" s="34"/>
      <c r="J6" s="37">
        <v>1000000</v>
      </c>
      <c r="K6" s="38"/>
      <c r="L6" s="39"/>
      <c r="M6" s="4" t="s">
        <v>2</v>
      </c>
      <c r="N6" s="2"/>
      <c r="O6" s="2"/>
      <c r="P6" s="2"/>
      <c r="Q6" s="13"/>
    </row>
    <row r="7" spans="2:17" x14ac:dyDescent="0.4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3"/>
    </row>
    <row r="8" spans="2:17" x14ac:dyDescent="0.4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3"/>
    </row>
    <row r="9" spans="2:17" ht="18" customHeight="1" thickBot="1" x14ac:dyDescent="0.45">
      <c r="B9" s="12"/>
      <c r="C9" s="43" t="s">
        <v>4</v>
      </c>
      <c r="D9" s="43"/>
      <c r="E9" s="43"/>
      <c r="F9" s="43"/>
      <c r="G9" s="2"/>
      <c r="H9" s="41"/>
      <c r="I9" s="41"/>
      <c r="J9" s="41" t="s">
        <v>11</v>
      </c>
      <c r="K9" s="41"/>
      <c r="L9" s="41"/>
      <c r="M9" s="41"/>
      <c r="N9" s="41"/>
      <c r="O9" s="41" t="s">
        <v>12</v>
      </c>
      <c r="P9" s="41"/>
      <c r="Q9" s="13"/>
    </row>
    <row r="10" spans="2:17" ht="18" customHeight="1" thickTop="1" x14ac:dyDescent="0.4">
      <c r="B10" s="12"/>
      <c r="C10" s="27" t="s">
        <v>5</v>
      </c>
      <c r="D10" s="28"/>
      <c r="E10" s="29" t="s">
        <v>6</v>
      </c>
      <c r="F10" s="30"/>
      <c r="G10" s="2"/>
      <c r="H10" s="25" t="s">
        <v>5</v>
      </c>
      <c r="I10" s="25"/>
      <c r="J10" s="17"/>
      <c r="K10" s="18"/>
      <c r="L10" s="18" t="s">
        <v>10</v>
      </c>
      <c r="M10" s="19">
        <f>E35</f>
        <v>44381</v>
      </c>
      <c r="N10" s="20" t="str">
        <f>G35</f>
        <v>日</v>
      </c>
      <c r="O10" s="48" t="s">
        <v>6</v>
      </c>
      <c r="P10" s="48"/>
      <c r="Q10" s="13"/>
    </row>
    <row r="11" spans="2:17" ht="18" customHeight="1" x14ac:dyDescent="0.4">
      <c r="B11" s="12"/>
      <c r="C11" s="31" t="s">
        <v>7</v>
      </c>
      <c r="D11" s="32"/>
      <c r="E11" s="21" t="s">
        <v>21</v>
      </c>
      <c r="F11" s="22"/>
      <c r="G11" s="2"/>
      <c r="H11" s="40" t="s">
        <v>7</v>
      </c>
      <c r="I11" s="40"/>
      <c r="J11" s="11">
        <f>E36</f>
        <v>44382</v>
      </c>
      <c r="K11" s="6" t="str">
        <f>G36</f>
        <v>月</v>
      </c>
      <c r="L11" s="6" t="s">
        <v>10</v>
      </c>
      <c r="M11" s="10">
        <f>E37</f>
        <v>44388</v>
      </c>
      <c r="N11" s="9" t="str">
        <f>G37</f>
        <v>日</v>
      </c>
      <c r="O11" s="49">
        <f>J6*0.25</f>
        <v>250000</v>
      </c>
      <c r="P11" s="49"/>
      <c r="Q11" s="13"/>
    </row>
    <row r="12" spans="2:17" ht="18" customHeight="1" x14ac:dyDescent="0.4">
      <c r="B12" s="12"/>
      <c r="C12" s="31" t="s">
        <v>8</v>
      </c>
      <c r="D12" s="32"/>
      <c r="E12" s="21" t="s">
        <v>22</v>
      </c>
      <c r="F12" s="22"/>
      <c r="G12" s="2"/>
      <c r="H12" s="40" t="s">
        <v>8</v>
      </c>
      <c r="I12" s="40"/>
      <c r="J12" s="11">
        <f>E38</f>
        <v>44389</v>
      </c>
      <c r="K12" s="6" t="str">
        <f>G38</f>
        <v>月</v>
      </c>
      <c r="L12" s="6" t="s">
        <v>10</v>
      </c>
      <c r="M12" s="10">
        <f>E39</f>
        <v>44395</v>
      </c>
      <c r="N12" s="9" t="str">
        <f>G39</f>
        <v>日</v>
      </c>
      <c r="O12" s="49">
        <f>J6*0.5</f>
        <v>500000</v>
      </c>
      <c r="P12" s="49"/>
      <c r="Q12" s="13"/>
    </row>
    <row r="13" spans="2:17" ht="18" customHeight="1" thickBot="1" x14ac:dyDescent="0.45">
      <c r="B13" s="12"/>
      <c r="C13" s="54" t="s">
        <v>35</v>
      </c>
      <c r="D13" s="55"/>
      <c r="E13" s="23" t="s">
        <v>20</v>
      </c>
      <c r="F13" s="24"/>
      <c r="G13" s="2"/>
      <c r="H13" s="40" t="s">
        <v>9</v>
      </c>
      <c r="I13" s="40"/>
      <c r="J13" s="11">
        <f>E40</f>
        <v>44396</v>
      </c>
      <c r="K13" s="6" t="str">
        <f>G40</f>
        <v>月</v>
      </c>
      <c r="L13" s="6" t="s">
        <v>10</v>
      </c>
      <c r="M13" s="10">
        <f>E6</f>
        <v>44409</v>
      </c>
      <c r="N13" s="9" t="str">
        <f>TEXT(N12,"aaa")</f>
        <v>日</v>
      </c>
      <c r="O13" s="50" t="s">
        <v>20</v>
      </c>
      <c r="P13" s="50"/>
      <c r="Q13" s="13"/>
    </row>
    <row r="14" spans="2:17" x14ac:dyDescent="0.4"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3"/>
    </row>
    <row r="15" spans="2:17" x14ac:dyDescent="0.4"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3"/>
    </row>
    <row r="16" spans="2:17" x14ac:dyDescent="0.4"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3"/>
    </row>
    <row r="17" spans="2:17" x14ac:dyDescent="0.4">
      <c r="B17" s="12"/>
      <c r="C17" s="46" t="s">
        <v>23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</row>
    <row r="18" spans="2:17" x14ac:dyDescent="0.4">
      <c r="B18" s="12"/>
      <c r="C18" s="46" t="s">
        <v>24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2:17" x14ac:dyDescent="0.4">
      <c r="B19" s="12"/>
      <c r="C19" s="46" t="s">
        <v>25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2:17" x14ac:dyDescent="0.4">
      <c r="B20" s="12"/>
      <c r="C20" s="46" t="s">
        <v>26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</row>
    <row r="21" spans="2:17" x14ac:dyDescent="0.4">
      <c r="B21" s="12"/>
      <c r="C21" s="46" t="s">
        <v>27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2:17" x14ac:dyDescent="0.4">
      <c r="B22" s="12"/>
      <c r="C22" s="46" t="s">
        <v>28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</row>
    <row r="23" spans="2:17" x14ac:dyDescent="0.4">
      <c r="B23" s="12"/>
      <c r="C23" s="46" t="s">
        <v>29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</row>
    <row r="24" spans="2:17" x14ac:dyDescent="0.4">
      <c r="B24" s="12"/>
      <c r="C24" s="46" t="s">
        <v>30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</row>
    <row r="25" spans="2:17" x14ac:dyDescent="0.4">
      <c r="B25" s="12"/>
      <c r="C25" s="46" t="s">
        <v>31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</row>
    <row r="26" spans="2:17" x14ac:dyDescent="0.4">
      <c r="B26" s="12"/>
      <c r="C26" s="46" t="s">
        <v>32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</row>
    <row r="27" spans="2:17" x14ac:dyDescent="0.4">
      <c r="B27" s="12"/>
      <c r="C27" s="46" t="s">
        <v>33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</row>
    <row r="28" spans="2:17" x14ac:dyDescent="0.4">
      <c r="B28" s="12"/>
      <c r="C28" s="46" t="s">
        <v>34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2:17" x14ac:dyDescent="0.4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3"/>
    </row>
    <row r="30" spans="2:17" ht="14.25" thickBot="1" x14ac:dyDescent="0.45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</row>
    <row r="31" spans="2:17" ht="14.25" thickTop="1" x14ac:dyDescent="0.4"/>
    <row r="34" spans="3:10" x14ac:dyDescent="0.4">
      <c r="C34" s="8"/>
      <c r="D34" s="8"/>
      <c r="E34" s="44" t="s">
        <v>13</v>
      </c>
      <c r="F34" s="44"/>
      <c r="G34" s="8"/>
      <c r="H34" s="7"/>
      <c r="I34" s="7"/>
      <c r="J34" s="7"/>
    </row>
    <row r="35" spans="3:10" x14ac:dyDescent="0.4">
      <c r="C35" s="44" t="s">
        <v>14</v>
      </c>
      <c r="D35" s="44"/>
      <c r="E35" s="45">
        <f>E6-28</f>
        <v>44381</v>
      </c>
      <c r="F35" s="44"/>
      <c r="G35" s="8" t="str">
        <f>TEXT(E35,"aaa")</f>
        <v>日</v>
      </c>
      <c r="H35" s="7"/>
      <c r="I35" s="7"/>
      <c r="J35" s="7"/>
    </row>
    <row r="36" spans="3:10" x14ac:dyDescent="0.4">
      <c r="C36" s="44" t="s">
        <v>15</v>
      </c>
      <c r="D36" s="44"/>
      <c r="E36" s="45">
        <f>E6-27</f>
        <v>44382</v>
      </c>
      <c r="F36" s="44"/>
      <c r="G36" s="8" t="str">
        <f t="shared" ref="G36:G40" si="0">TEXT(E36,"aaa")</f>
        <v>月</v>
      </c>
      <c r="H36" s="7"/>
      <c r="I36" s="7"/>
      <c r="J36" s="7"/>
    </row>
    <row r="37" spans="3:10" x14ac:dyDescent="0.4">
      <c r="C37" s="44" t="s">
        <v>16</v>
      </c>
      <c r="D37" s="44"/>
      <c r="E37" s="45">
        <f>E6-21</f>
        <v>44388</v>
      </c>
      <c r="F37" s="44"/>
      <c r="G37" s="8" t="str">
        <f t="shared" si="0"/>
        <v>日</v>
      </c>
      <c r="H37" s="7"/>
      <c r="I37" s="7"/>
      <c r="J37" s="7"/>
    </row>
    <row r="38" spans="3:10" x14ac:dyDescent="0.4">
      <c r="C38" s="44" t="s">
        <v>17</v>
      </c>
      <c r="D38" s="44"/>
      <c r="E38" s="45">
        <f>E6-20</f>
        <v>44389</v>
      </c>
      <c r="F38" s="44"/>
      <c r="G38" s="8" t="str">
        <f t="shared" si="0"/>
        <v>月</v>
      </c>
      <c r="H38" s="7"/>
      <c r="I38" s="7"/>
      <c r="J38" s="7"/>
    </row>
    <row r="39" spans="3:10" x14ac:dyDescent="0.4">
      <c r="C39" s="44" t="s">
        <v>18</v>
      </c>
      <c r="D39" s="44"/>
      <c r="E39" s="45">
        <f>E6-14</f>
        <v>44395</v>
      </c>
      <c r="F39" s="44"/>
      <c r="G39" s="8" t="str">
        <f t="shared" si="0"/>
        <v>日</v>
      </c>
      <c r="H39" s="7"/>
      <c r="I39" s="7"/>
      <c r="J39" s="7"/>
    </row>
    <row r="40" spans="3:10" x14ac:dyDescent="0.4">
      <c r="C40" s="44" t="s">
        <v>19</v>
      </c>
      <c r="D40" s="44"/>
      <c r="E40" s="45">
        <f>E6-13</f>
        <v>44396</v>
      </c>
      <c r="F40" s="44"/>
      <c r="G40" s="8" t="str">
        <f t="shared" si="0"/>
        <v>月</v>
      </c>
      <c r="H40" s="7"/>
      <c r="I40" s="7"/>
      <c r="J40" s="7"/>
    </row>
    <row r="41" spans="3:10" x14ac:dyDescent="0.4">
      <c r="C41" s="7"/>
      <c r="D41" s="7"/>
      <c r="E41" s="7"/>
      <c r="F41" s="7"/>
      <c r="G41" s="7"/>
      <c r="H41" s="7"/>
      <c r="I41" s="7"/>
      <c r="J41" s="7"/>
    </row>
    <row r="42" spans="3:10" x14ac:dyDescent="0.4">
      <c r="C42" s="7"/>
      <c r="D42" s="7"/>
      <c r="E42" s="7"/>
      <c r="F42" s="7"/>
      <c r="G42" s="7"/>
      <c r="H42" s="7"/>
      <c r="I42" s="7"/>
      <c r="J42" s="7"/>
    </row>
    <row r="43" spans="3:10" x14ac:dyDescent="0.4">
      <c r="C43" s="7"/>
      <c r="D43" s="7"/>
      <c r="E43" s="7"/>
      <c r="F43" s="7"/>
      <c r="G43" s="7"/>
      <c r="H43" s="7"/>
      <c r="I43" s="7"/>
      <c r="J43" s="7"/>
    </row>
    <row r="44" spans="3:10" x14ac:dyDescent="0.4">
      <c r="C44" s="7"/>
      <c r="D44" s="7"/>
      <c r="E44" s="7"/>
      <c r="F44" s="7"/>
      <c r="G44" s="7"/>
      <c r="H44" s="7"/>
      <c r="I44" s="7"/>
      <c r="J44" s="7"/>
    </row>
  </sheetData>
  <mergeCells count="53">
    <mergeCell ref="C21:Q21"/>
    <mergeCell ref="C22:Q22"/>
    <mergeCell ref="C23:Q23"/>
    <mergeCell ref="C24:Q24"/>
    <mergeCell ref="C36:D36"/>
    <mergeCell ref="C25:Q25"/>
    <mergeCell ref="C26:Q26"/>
    <mergeCell ref="C27:Q27"/>
    <mergeCell ref="C28:Q28"/>
    <mergeCell ref="C37:D37"/>
    <mergeCell ref="C38:D38"/>
    <mergeCell ref="C39:D39"/>
    <mergeCell ref="C40:D40"/>
    <mergeCell ref="E36:F36"/>
    <mergeCell ref="E37:F37"/>
    <mergeCell ref="E38:F38"/>
    <mergeCell ref="E39:F39"/>
    <mergeCell ref="E40:F40"/>
    <mergeCell ref="O1:Q1"/>
    <mergeCell ref="C9:F9"/>
    <mergeCell ref="E34:F34"/>
    <mergeCell ref="E35:F35"/>
    <mergeCell ref="C35:D35"/>
    <mergeCell ref="C17:Q17"/>
    <mergeCell ref="C18:Q18"/>
    <mergeCell ref="C19:Q19"/>
    <mergeCell ref="C20:Q20"/>
    <mergeCell ref="O9:P9"/>
    <mergeCell ref="O10:P10"/>
    <mergeCell ref="O11:P11"/>
    <mergeCell ref="O12:P12"/>
    <mergeCell ref="O13:P13"/>
    <mergeCell ref="B2:Q2"/>
    <mergeCell ref="H9:I9"/>
    <mergeCell ref="J5:K5"/>
    <mergeCell ref="C10:D10"/>
    <mergeCell ref="E10:F10"/>
    <mergeCell ref="C11:D11"/>
    <mergeCell ref="C12:D12"/>
    <mergeCell ref="C6:D6"/>
    <mergeCell ref="E6:F6"/>
    <mergeCell ref="H6:I6"/>
    <mergeCell ref="E5:F5"/>
    <mergeCell ref="J6:L6"/>
    <mergeCell ref="H11:I11"/>
    <mergeCell ref="H12:I12"/>
    <mergeCell ref="J9:N9"/>
    <mergeCell ref="C13:D13"/>
    <mergeCell ref="E11:F11"/>
    <mergeCell ref="E12:F12"/>
    <mergeCell ref="E13:F13"/>
    <mergeCell ref="H10:I10"/>
    <mergeCell ref="H13:I13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2021-04-19T02:20:44Z</cp:lastPrinted>
  <dcterms:created xsi:type="dcterms:W3CDTF">2021-04-19T02:16:35Z</dcterms:created>
  <dcterms:modified xsi:type="dcterms:W3CDTF">2021-04-22T04:23:50Z</dcterms:modified>
</cp:coreProperties>
</file>